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4\Dropbox\5ο ΚΠΣ\1h ΠΡΟΚΗΡΥΞΗ ΔΗΜΟΣΙΩΝ\ΑΞΙΟΛΟΓΗΣΗ\"/>
    </mc:Choice>
  </mc:AlternateContent>
  <bookViews>
    <workbookView xWindow="0" yWindow="75" windowWidth="19440" windowHeight="11760"/>
  </bookViews>
  <sheets>
    <sheet name="ΠΙΝΑΚΑΣ ΓΙΑ ΑΝΑΡΤΗΣΗ" sheetId="4" r:id="rId1"/>
  </sheets>
  <definedNames>
    <definedName name="_xlnm.Print_Titles" localSheetId="0">'ΠΙΝΑΚΑΣ ΓΙΑ ΑΝΑΡΤΗΣΗ'!$2:$3</definedName>
  </definedNames>
  <calcPr calcId="152511"/>
</workbook>
</file>

<file path=xl/calcChain.xml><?xml version="1.0" encoding="utf-8"?>
<calcChain xmlns="http://schemas.openxmlformats.org/spreadsheetml/2006/main">
  <c r="G48" i="4" l="1"/>
  <c r="G47" i="4"/>
  <c r="G46" i="4"/>
  <c r="G45" i="4"/>
  <c r="G36" i="4"/>
  <c r="H45" i="4" l="1"/>
  <c r="H36" i="4"/>
  <c r="J31" i="4"/>
  <c r="J32" i="4" s="1"/>
  <c r="J33" i="4" s="1"/>
  <c r="J34" i="4" s="1"/>
  <c r="J35" i="4" s="1"/>
  <c r="J22" i="4"/>
  <c r="J23" i="4" s="1"/>
  <c r="J14" i="4"/>
  <c r="J15" i="4" s="1"/>
  <c r="J11" i="4"/>
  <c r="J6" i="4"/>
  <c r="J7" i="4" s="1"/>
  <c r="J8" i="4" s="1"/>
  <c r="J5" i="4"/>
  <c r="H29" i="4"/>
  <c r="G29" i="4"/>
  <c r="H24" i="4"/>
  <c r="G24" i="4"/>
  <c r="H20" i="4"/>
  <c r="G20" i="4"/>
  <c r="H16" i="4"/>
  <c r="G16" i="4"/>
  <c r="H12" i="4"/>
  <c r="G12" i="4"/>
  <c r="H9" i="4"/>
  <c r="G9" i="4"/>
  <c r="H47" i="4" l="1"/>
  <c r="H46" i="4"/>
  <c r="H48" i="4" l="1"/>
</calcChain>
</file>

<file path=xl/sharedStrings.xml><?xml version="1.0" encoding="utf-8"?>
<sst xmlns="http://schemas.openxmlformats.org/spreadsheetml/2006/main" count="215" uniqueCount="165">
  <si>
    <t>Αιτούμενο Ποσό</t>
  </si>
  <si>
    <t>ΣΚ / ΔΔ *</t>
  </si>
  <si>
    <t>Εγκεκριμένο Ποσό ΣΚ / ΔΔ *</t>
  </si>
  <si>
    <t xml:space="preserve">ΣΥΝΟΛΑ ΘΕΤΙΚΑ ΑΞΙΟΛΟΓΗΜΕΝΩΝ ΑΙΤΗΣΕΩΝ </t>
  </si>
  <si>
    <t xml:space="preserve">ΣΥΝΟΛΑ ΜΗ ΠΑΡΑΔΕΚΤΩΝ ΑΙΤΗΣΕΩΝ  </t>
  </si>
  <si>
    <t>ΣΥΝΟΛΑ ΠΑΡΑΔΕΚΤΩΝ ΑΙΤΗΣΕΩΝ ΠΡΟΣΚΛΗΣΗΣ</t>
  </si>
  <si>
    <t>ΣΥΝΟΛΑ ΜΗ ΠΑΡΑΔΕΚΤΩΝ ΑΙΤΗΣΕΩΝ ΠΡΟΣΚΛΗΣΗΣ</t>
  </si>
  <si>
    <t>ΓΕΝΙΚΟ ΣΥΝΟΛΟ ΠΡΟΣΚΛΗΣΗΣ</t>
  </si>
  <si>
    <t>Τίτλος έργου</t>
  </si>
  <si>
    <t>Δικαιούχος</t>
  </si>
  <si>
    <t>Εκσυγχρονισμός βιοιατρικού εξοπλισμού κέντρο υγείας Βάμου</t>
  </si>
  <si>
    <t>Εκσυγχρονισμός βιοιατρικού εξοπλισμού κέντρο υγείας Καντάνου</t>
  </si>
  <si>
    <t>Διοίκηση 7ης υγειονομικής περιφέρειας Κρήτης</t>
  </si>
  <si>
    <t>19.2.4.2</t>
  </si>
  <si>
    <t>19.2.4.3</t>
  </si>
  <si>
    <t>Ολοκλήρωση χώρου αθλητικών δραστηριοτήτων στην Επισκοπή Δήμου Ρεθύμνης</t>
  </si>
  <si>
    <t>Δήμος Ρεθύμνης</t>
  </si>
  <si>
    <t>0010954850</t>
  </si>
  <si>
    <t>0010954867</t>
  </si>
  <si>
    <t>0010976456</t>
  </si>
  <si>
    <t>Δήμος Πλατανιά</t>
  </si>
  <si>
    <t>Προμήθεια εξοπλισμού παιδότοπων Δήμου Πλατανιά</t>
  </si>
  <si>
    <t>Προμήθεια και εγκατάσταση εξοπλισμού υπαίθριου χώρου αθληικών δραστηριοτήτων και παιδικής χαράς στην Τ.Κ. Καμισιανών</t>
  </si>
  <si>
    <t>0010985649</t>
  </si>
  <si>
    <t>0011001843</t>
  </si>
  <si>
    <t>Υποδράση 19.2.4.2</t>
  </si>
  <si>
    <t>Δήμος Αποκορώνου</t>
  </si>
  <si>
    <t>Δήμος Σφακίων</t>
  </si>
  <si>
    <t>Δήμος Αγίου Βασιλείου</t>
  </si>
  <si>
    <t>Ανάπλαση παραλιακού μετώπου του οικισμού Καλυβών από τον ποταμό Ξυδά έως το τέλος του σχεδίου πόλεως</t>
  </si>
  <si>
    <t>Ανάδειξη και αξιοποίηση ιστορικού μονοπατιού της Τ.Κ. Πρασέ</t>
  </si>
  <si>
    <t>0010966242</t>
  </si>
  <si>
    <t>Ολοκλήρωση ανάπλασης οικισμού Σκαλωτής</t>
  </si>
  <si>
    <t>Ανάπλαση πλατείας στον οικισμό Παλαιολουτρά της Τ.Κ. Αγκουσελιανών Δήμου Αγίου Βασιλείου Δ.Ε. Φοίνικα</t>
  </si>
  <si>
    <t>0010920848</t>
  </si>
  <si>
    <t>0010967645</t>
  </si>
  <si>
    <t>0010985045</t>
  </si>
  <si>
    <t>Πολιτιστικός σύλλογος Λουσακιών</t>
  </si>
  <si>
    <t>Βραδιά κρητικού Συρτού</t>
  </si>
  <si>
    <t>0010985243</t>
  </si>
  <si>
    <t>19.2.4.4</t>
  </si>
  <si>
    <t>Πολιτιστικός σύλλογος Έλους λίμνης Λουχίου η Αναγέννηση</t>
  </si>
  <si>
    <t>Αναβάθμιση πολιτιστικών εκδηλώσεων</t>
  </si>
  <si>
    <t>0011001652</t>
  </si>
  <si>
    <t>Παναγία η Πανεύφημος</t>
  </si>
  <si>
    <t>Βραδιά γευσιγνωσίας κρασιών χωρικής οινοποίησης</t>
  </si>
  <si>
    <t>0011006657</t>
  </si>
  <si>
    <t>Εξωραϊστικός και πολιτιστικός σύλλογος των απανταχού Βλατιανών Νέοι Ορίζοντες</t>
  </si>
  <si>
    <t>Πολιτιστικός σύλλογος Βλάτος</t>
  </si>
  <si>
    <t>0011008767</t>
  </si>
  <si>
    <t>19.2.4.5</t>
  </si>
  <si>
    <t>Πολιτιστικός οργανισμός Δρόμοι της ελιάς</t>
  </si>
  <si>
    <t>Δρόμοι της ελιάς στην Κίσσαμο: Πολιτιστική διαδρομή ανάδειξης του τοπικού γαστρονομικού πολιτισμού &amp;προβολής παραδοσιακών προϊόντων</t>
  </si>
  <si>
    <t>0010989449</t>
  </si>
  <si>
    <t>Σύνδεσμος ελαιοκομικών δήμων Κρήτης</t>
  </si>
  <si>
    <t>Δίκτυο ανάπτυξης ελαιοτουρισμού</t>
  </si>
  <si>
    <t>0010986042</t>
  </si>
  <si>
    <t>Σύλλογος κεφαλιανών Αττικής Ο Κεφαλάς</t>
  </si>
  <si>
    <t>Αναβάθμιση πολιτιστικής εστίας-μουσείου Κεφαλά Αποκορώνου Χανίων</t>
  </si>
  <si>
    <t>0010964057</t>
  </si>
  <si>
    <t>Μορφωτικός εκπολιτιστικός σύλλογος Βαρυπέτρου</t>
  </si>
  <si>
    <t>Προμήθεια εξοπλισμού πολυχώρου πολιτισμού</t>
  </si>
  <si>
    <t>0011003670</t>
  </si>
  <si>
    <t>0010979648</t>
  </si>
  <si>
    <t>Πολιτιστικός σύλλογος Μανωλιόπουλου</t>
  </si>
  <si>
    <t>Πλακόστρωση χώρου εκδηλώσεων πολιτιστικού συλλόγου Μανωλιόπουλου Δήμου Πλατανιά</t>
  </si>
  <si>
    <t>0010995853</t>
  </si>
  <si>
    <t>Ανάδειξη και αξιοποίηση πέτρινης θολωτής γέφυρας στην Τ.Κ. Πρασέ</t>
  </si>
  <si>
    <t>0010962640</t>
  </si>
  <si>
    <t>Διαμόρφωση και ανάδειξη παραδοσιακής δεξαμενής νερού στη θέση "Παπαδιανά" Τ.Κ. Λάκκων Δήμου Πλατανιά</t>
  </si>
  <si>
    <t>0010985458</t>
  </si>
  <si>
    <t>Ένωση πολιτιστικών φορέων Επαρχίας Κισσάμου</t>
  </si>
  <si>
    <t>Δημιουργία νέας ιστοσελίδας Ε.ΠΟ.Φ.Ε.Κ.-Η/Υ</t>
  </si>
  <si>
    <t>0010991848</t>
  </si>
  <si>
    <t>Μελέτη αναβάθμισης και περιβαλλοντικής προστασίας παραλίας Πλακιά Δήμου Αγίου Βασιλείου, για την απόκτηση πιστοποίησης ως αειφόρου παραλίας</t>
  </si>
  <si>
    <t>0010999042</t>
  </si>
  <si>
    <t>Σωματείο λαϊκής βιβλιοθήκης Παλαιών Ρουμάτων</t>
  </si>
  <si>
    <t>Δημιουργία ιστορικού και λαογραφικού μουσείου Παλαιών Ρουμάτων</t>
  </si>
  <si>
    <t>0011004653</t>
  </si>
  <si>
    <t>Πανελλήνια ομοσπονδία κρητικών σωματείων</t>
  </si>
  <si>
    <t>Ο λαϊκός πολιτισμός στις ρίζες</t>
  </si>
  <si>
    <t>0011005261</t>
  </si>
  <si>
    <t>Κουλτούρα ποιότητας</t>
  </si>
  <si>
    <t>"Ελιά, ποιότητα ζωής και αθλητισμός"</t>
  </si>
  <si>
    <t>0010998854</t>
  </si>
  <si>
    <t>Α/Α</t>
  </si>
  <si>
    <t>Προοδευτικό Σύνολο</t>
  </si>
  <si>
    <t>Παρατηρήσεις</t>
  </si>
  <si>
    <t>Θέση</t>
  </si>
  <si>
    <t>Βαθμός</t>
  </si>
  <si>
    <t>Επισκοπή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</si>
  <si>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</si>
  <si>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</si>
  <si>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</si>
  <si>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</si>
  <si>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</si>
  <si>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</si>
  <si>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</si>
  <si>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</si>
  <si>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</si>
  <si>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</si>
  <si>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</si>
  <si>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</si>
  <si>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</si>
  <si>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</si>
  <si>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</si>
  <si>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</si>
  <si>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</si>
  <si>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</si>
  <si>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</si>
  <si>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</si>
  <si>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</si>
  <si>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</si>
  <si>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</si>
  <si>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</si>
  <si>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</si>
  <si>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</si>
  <si>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Μη παραδεκτή προς στήριξη λόγω μη διαθέσιμων πόρων</t>
  </si>
  <si>
    <t>Παραδεκτή προς στήριξη</t>
  </si>
  <si>
    <t xml:space="preserve">Κωδ. ΟΠΣΑΑ </t>
  </si>
  <si>
    <t>Παραδεκτές αιτήσεις (αιτήσεις που πληρούν τα κριτήρια επιλεξιμότητας)  Υποδρασης 19.2.4.2</t>
  </si>
  <si>
    <t>Μη παραδεκτές αιτήσεις προς στήριξη (αιτήσεις που δεν πληρούν τα κριτήρια επιλεξιμότητας) Υποδράσης 19.2.4.2</t>
  </si>
  <si>
    <t>Παραδεκτές αιτήσεις (αιτήσεις που πληρούν τα κριτήρια επιλεξιμότητας)  Υποδράσης 19.2.4.3</t>
  </si>
  <si>
    <t>Μη παραδεκτές αιτήσεις προς στήριξη (αιτήσεις που δεν πληρούν τα κριτήρια επιλεξιμότητας)  Υποδράσης 19.2.4.3</t>
  </si>
  <si>
    <t>Παραδεκτές αιτήσεις (αιτήσεις που πληρούν τα κριτήρια επιλεξιμότητας) Υποδράσης 19.2.4.4</t>
  </si>
  <si>
    <t>Μη παραδεκτές αιτήσεις προς στήριξη (αιτήσεις που δεν πληρούν τα κριτήρια επιλεξιμότητας)  Υποδράσης 19.2.4.4</t>
  </si>
  <si>
    <t>Παραδεκτές αιτήσεις (αιτήσεις που πληρούν τα κριτήρια επιλεξιμότητας)  Υποδράσης 19.2.4.5</t>
  </si>
  <si>
    <t>Μη παραδεκτές αιτήσεις προς στήριξη (αιτήσεις που δεν πληρούν τα κριτήρια επιλεξιμότητας) Υποδράσης 19.2.4.5</t>
  </si>
  <si>
    <t>*</t>
  </si>
  <si>
    <t>Συνολικό Κόστος / Δημόσια Δαπάνη</t>
  </si>
  <si>
    <t>Βάμος</t>
  </si>
  <si>
    <t>Κάντανος</t>
  </si>
  <si>
    <t>Καμισιανά</t>
  </si>
  <si>
    <t>Δεν πληροί τα κριτήρια επιλεξιμότητας 19.2Δ_116, 19.2Δ_118, 19.2Δ_130, ΑΟ2.118_Επιλεξιμότητα Πράξης, ΑΟ2.122_Επιλεξ. Πράξης_19.2Δ, ΑΟ5.112_Πληρότητα_19.2Δ</t>
  </si>
  <si>
    <t>Δεν πληροί το κριτήριο επιλεξιμότητας 19.2Δ_128</t>
  </si>
  <si>
    <t>Δεν πληροί το κριτήριο επιλεξιμότητας 19.2Δ_130</t>
  </si>
  <si>
    <t>Δεν πληροί το κριτήριο επιλεξιμότητας 19.2Δ_122</t>
  </si>
  <si>
    <t>Δεν πληροί το κριτήριο επιλεξιμότητας ΑΟ2.119_Επιλεξ. Πράξης_19.2Δ</t>
  </si>
  <si>
    <t>Δεν πληροί τα κριτήρια επιλεξιμότητας 19.2Δ_115 και 19.2Δ_122</t>
  </si>
  <si>
    <t>Κατασκευή αίθουσας πολλαπλών χρήσεων στον οικισμό Επισκοπής Δ.Ε. Λαππαίων</t>
  </si>
  <si>
    <t>Δεν πληροί το κριτήριο επιλεξιμότητας ΑΟ3.112_Επιλ.
Δικαιούχου_19.2Δ</t>
  </si>
  <si>
    <t>Δεν πληροί τα κριτήρια επιλεξιμότητας 19.2Δ_117, 19.2Δ_130, 19.2Δ_139, ΑΟ2.119_Επιλεξ.
Πράξης_19.2Δ</t>
  </si>
  <si>
    <t>Δεν πληροί τα κριτήρια επιλεξιμότητας 19.2Δ_116, 19.2Δ_120, ΑΟ2.122_Επιλεξ.
Πράξης_19.2Δ, ΑΟ3.112_Επιλ.
Δικαιούχου_19.2Δ</t>
  </si>
  <si>
    <t>Δεν πληροί τα κριτήρια επιλεξιμότητας 19.2Δ_130, 19.2Δ_139, ΑΟ2.119_Επιλεξ.
Πράξης_19.2Δ</t>
  </si>
  <si>
    <t>Δεν πληροί το κριτήριο επιλεξιμότητας 19.2Δ_116</t>
  </si>
  <si>
    <t>Σκαλωτή</t>
  </si>
  <si>
    <t>Καλύβες</t>
  </si>
  <si>
    <t>Πρασές</t>
  </si>
  <si>
    <t>Αγκουσελιανά</t>
  </si>
  <si>
    <t>Πανέθημος</t>
  </si>
  <si>
    <t>Λουσακιές</t>
  </si>
  <si>
    <t>Έλος</t>
  </si>
  <si>
    <t>Βλάτος</t>
  </si>
  <si>
    <t>Βαρύπετρο</t>
  </si>
  <si>
    <t>Μανωλιόπουλο</t>
  </si>
  <si>
    <t>Πλακιάς</t>
  </si>
  <si>
    <t>Καστέλι</t>
  </si>
  <si>
    <t>Κεφαλάς</t>
  </si>
  <si>
    <t>Παλαιά Ρούματα</t>
  </si>
  <si>
    <t>Λάκκοι</t>
  </si>
  <si>
    <t>Ντερές, Παλαιά Ρούματα, Μάλεμε, Πλατανιάς</t>
  </si>
  <si>
    <t>Δήμοι Κισσάμου, Καντάνου-Σελίνου, Αγίου Βασιλείου</t>
  </si>
  <si>
    <t>Κίσσαμος</t>
  </si>
  <si>
    <t>Περιοχή παρέμβασης ΟΑΚ Α.Ε.</t>
  </si>
  <si>
    <r>
      <t>ΠΙΝΑΚΑΣ ΑΠΟΤΕΛΕΣΜΑΤΩΝ ΑΞΙΟΛΟΓΗΣΗΣ ΑΙΤΗΣΕΩΝ ΣΤΗΡΙΞΗΣ ΠΟΥ ΥΠΟΒΛΗΘΗΚΑΝ ΣΤΑ ΠΛΑΙΣΙΑ ΤΗΣ 1</t>
    </r>
    <r>
      <rPr>
        <b/>
        <vertAlign val="superscript"/>
        <sz val="11"/>
        <color theme="1"/>
        <rFont val="Calibri"/>
        <family val="2"/>
        <charset val="161"/>
        <scheme val="minor"/>
      </rPr>
      <t>ης</t>
    </r>
    <r>
      <rPr>
        <b/>
        <sz val="11"/>
        <color theme="1"/>
        <rFont val="Calibri"/>
        <family val="2"/>
        <charset val="161"/>
        <scheme val="minor"/>
      </rPr>
      <t xml:space="preserve"> ΠΡΟΚΗΡΥΞΗΣ ΤΗΣ ΔΡΑΣΗΣ 19.2.4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</si>
</sst>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vertAlign val="superscript"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mediumGray">
        <fgColor rgb="FFFFD966"/>
        <bgColor rgb="FFFFEDC2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4" fontId="5" fillId="0" borderId="9" xfId="0" applyNumberFormat="1" applyFont="1" applyFill="1" applyBorder="1" applyAlignment="1">
      <alignment horizontal="center" vertical="center"/>
    </xf>
    <xf numFmtId="4" fontId="2" fillId="0" borderId="20" xfId="0" applyNumberFormat="1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" fontId="2" fillId="0" borderId="2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" fontId="2" fillId="0" borderId="27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4" fontId="2" fillId="0" borderId="21" xfId="0" applyNumberFormat="1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4" fontId="3" fillId="0" borderId="19" xfId="0" applyNumberFormat="1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left" vertical="center"/>
    </xf>
    <xf numFmtId="4" fontId="3" fillId="5" borderId="23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4" fontId="3" fillId="5" borderId="3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zoomScaleNormal="100" workbookViewId="0">
      <selection activeCell="G6" sqref="G6"/>
    </sheetView>
  </sheetViews>
  <sheetFormatPr defaultRowHeight="15" x14ac:dyDescent="0.25"/>
  <cols>
    <col min="1" max="1" width="5.7109375" style="1" bestFit="1" customWidth="1"/>
    <col min="2" max="2" width="14" style="1" customWidth="1"/>
    <col min="3" max="3" width="20.85546875" style="1" customWidth="1"/>
    <col min="4" max="4" width="30.7109375" style="1" customWidth="1"/>
    <col min="5" max="5" width="14.7109375" style="1" customWidth="1"/>
    <col min="6" max="6" width="12" style="1" customWidth="1"/>
    <col min="7" max="7" width="15.85546875" style="1" customWidth="1"/>
    <col min="8" max="8" width="16.28515625" style="1" customWidth="1"/>
    <col min="9" max="9" width="9.28515625" style="1" customWidth="1"/>
    <col min="10" max="10" width="12.5703125" style="1" customWidth="1"/>
    <col min="11" max="11" width="29.7109375" style="1" customWidth="1"/>
    <col min="12" max="13" width="9.140625" style="1"/>
    <col min="14" max="14" width="12.42578125" style="1" bestFit="1" customWidth="1"/>
    <col min="15" max="16384" width="9.140625" style="1"/>
  </cols>
  <sheetData>
    <row r="1" spans="1:14" ht="15.75" thickBot="1" x14ac:dyDescent="0.3">
      <c r="A1" s="3"/>
      <c r="B1" s="87" t="s">
        <v>164</v>
      </c>
      <c r="C1" s="87"/>
      <c r="D1" s="87"/>
      <c r="E1" s="87"/>
      <c r="F1" s="87"/>
      <c r="G1" s="87"/>
      <c r="H1" s="87"/>
      <c r="I1" s="87"/>
      <c r="J1" s="87"/>
      <c r="K1" s="87"/>
    </row>
    <row r="2" spans="1:14" x14ac:dyDescent="0.25">
      <c r="A2" s="85" t="s">
        <v>85</v>
      </c>
      <c r="B2" s="85" t="s">
        <v>119</v>
      </c>
      <c r="C2" s="85" t="s">
        <v>9</v>
      </c>
      <c r="D2" s="85" t="s">
        <v>8</v>
      </c>
      <c r="E2" s="85" t="s">
        <v>88</v>
      </c>
      <c r="F2" s="85" t="s">
        <v>25</v>
      </c>
      <c r="G2" s="4" t="s">
        <v>0</v>
      </c>
      <c r="H2" s="85" t="s">
        <v>2</v>
      </c>
      <c r="I2" s="85" t="s">
        <v>89</v>
      </c>
      <c r="J2" s="88" t="s">
        <v>86</v>
      </c>
      <c r="K2" s="5" t="s">
        <v>87</v>
      </c>
    </row>
    <row r="3" spans="1:14" ht="15.75" thickBot="1" x14ac:dyDescent="0.3">
      <c r="A3" s="86"/>
      <c r="B3" s="86"/>
      <c r="C3" s="86"/>
      <c r="D3" s="86"/>
      <c r="E3" s="86"/>
      <c r="F3" s="86"/>
      <c r="G3" s="6" t="s">
        <v>1</v>
      </c>
      <c r="H3" s="86"/>
      <c r="I3" s="86"/>
      <c r="J3" s="89"/>
      <c r="K3" s="7"/>
    </row>
    <row r="4" spans="1:14" x14ac:dyDescent="0.25">
      <c r="A4" s="76" t="s">
        <v>120</v>
      </c>
      <c r="B4" s="77"/>
      <c r="C4" s="77"/>
      <c r="D4" s="77"/>
      <c r="E4" s="77"/>
      <c r="F4" s="77"/>
      <c r="G4" s="77"/>
      <c r="H4" s="77"/>
      <c r="I4" s="77"/>
      <c r="J4" s="77"/>
      <c r="K4" s="78"/>
      <c r="L4" s="8"/>
      <c r="M4" s="8"/>
      <c r="N4" s="8"/>
    </row>
    <row r="5" spans="1:14" ht="45" x14ac:dyDescent="0.25">
      <c r="A5" s="9" t="s">
        <v>91</v>
      </c>
      <c r="B5" s="10" t="s">
        <v>19</v>
      </c>
      <c r="C5" s="11" t="s">
        <v>16</v>
      </c>
      <c r="D5" s="12" t="s">
        <v>15</v>
      </c>
      <c r="E5" s="13" t="s">
        <v>90</v>
      </c>
      <c r="F5" s="12" t="s">
        <v>13</v>
      </c>
      <c r="G5" s="14">
        <v>150000</v>
      </c>
      <c r="H5" s="15">
        <v>150000</v>
      </c>
      <c r="I5" s="13">
        <v>78</v>
      </c>
      <c r="J5" s="16">
        <f>H5</f>
        <v>150000</v>
      </c>
      <c r="K5" s="17" t="s">
        <v>118</v>
      </c>
      <c r="L5" s="18"/>
      <c r="M5" s="18"/>
      <c r="N5" s="18"/>
    </row>
    <row r="6" spans="1:14" ht="45" x14ac:dyDescent="0.25">
      <c r="A6" s="19" t="s">
        <v>92</v>
      </c>
      <c r="B6" s="20" t="s">
        <v>17</v>
      </c>
      <c r="C6" s="21" t="s">
        <v>12</v>
      </c>
      <c r="D6" s="22" t="s">
        <v>10</v>
      </c>
      <c r="E6" s="67" t="s">
        <v>130</v>
      </c>
      <c r="F6" s="23" t="s">
        <v>13</v>
      </c>
      <c r="G6" s="24">
        <v>199000</v>
      </c>
      <c r="H6" s="24">
        <v>199000</v>
      </c>
      <c r="I6" s="25">
        <v>62</v>
      </c>
      <c r="J6" s="26">
        <f>J5+H6</f>
        <v>349000</v>
      </c>
      <c r="K6" s="30" t="s">
        <v>117</v>
      </c>
      <c r="L6" s="27"/>
      <c r="M6" s="27"/>
      <c r="N6" s="27"/>
    </row>
    <row r="7" spans="1:14" ht="45" x14ac:dyDescent="0.25">
      <c r="A7" s="28" t="s">
        <v>93</v>
      </c>
      <c r="B7" s="29" t="s">
        <v>18</v>
      </c>
      <c r="C7" s="21" t="s">
        <v>12</v>
      </c>
      <c r="D7" s="22" t="s">
        <v>11</v>
      </c>
      <c r="E7" s="67" t="s">
        <v>131</v>
      </c>
      <c r="F7" s="23" t="s">
        <v>13</v>
      </c>
      <c r="G7" s="24">
        <v>199000</v>
      </c>
      <c r="H7" s="24">
        <v>199000</v>
      </c>
      <c r="I7" s="25">
        <v>62</v>
      </c>
      <c r="J7" s="26">
        <f>J6+H7</f>
        <v>548000</v>
      </c>
      <c r="K7" s="30" t="s">
        <v>117</v>
      </c>
      <c r="L7" s="27"/>
      <c r="M7" s="27"/>
      <c r="N7" s="27"/>
    </row>
    <row r="8" spans="1:14" ht="75" x14ac:dyDescent="0.25">
      <c r="A8" s="19" t="s">
        <v>94</v>
      </c>
      <c r="B8" s="20" t="s">
        <v>24</v>
      </c>
      <c r="C8" s="21" t="s">
        <v>20</v>
      </c>
      <c r="D8" s="23" t="s">
        <v>22</v>
      </c>
      <c r="E8" s="68" t="s">
        <v>132</v>
      </c>
      <c r="F8" s="23" t="s">
        <v>13</v>
      </c>
      <c r="G8" s="31">
        <v>99372.76</v>
      </c>
      <c r="H8" s="14">
        <v>98381.05</v>
      </c>
      <c r="I8" s="25">
        <v>59</v>
      </c>
      <c r="J8" s="26">
        <f>J7+H8</f>
        <v>646381.05000000005</v>
      </c>
      <c r="K8" s="30" t="s">
        <v>117</v>
      </c>
      <c r="L8" s="18"/>
      <c r="M8" s="18"/>
      <c r="N8" s="18"/>
    </row>
    <row r="9" spans="1:14" x14ac:dyDescent="0.25">
      <c r="A9" s="82" t="s">
        <v>3</v>
      </c>
      <c r="B9" s="83"/>
      <c r="C9" s="83"/>
      <c r="D9" s="83"/>
      <c r="E9" s="83"/>
      <c r="F9" s="84"/>
      <c r="G9" s="32">
        <f>SUM(G5:G8)</f>
        <v>647372.76</v>
      </c>
      <c r="H9" s="32">
        <f>SUM(H5:H8)</f>
        <v>646381.05000000005</v>
      </c>
      <c r="I9" s="22"/>
      <c r="J9" s="33"/>
      <c r="K9" s="34"/>
    </row>
    <row r="10" spans="1:14" x14ac:dyDescent="0.25">
      <c r="A10" s="79" t="s">
        <v>121</v>
      </c>
      <c r="B10" s="80"/>
      <c r="C10" s="80"/>
      <c r="D10" s="80"/>
      <c r="E10" s="80"/>
      <c r="F10" s="80"/>
      <c r="G10" s="80"/>
      <c r="H10" s="80"/>
      <c r="I10" s="80"/>
      <c r="J10" s="80"/>
      <c r="K10" s="81"/>
    </row>
    <row r="11" spans="1:14" ht="75" x14ac:dyDescent="0.25">
      <c r="A11" s="28" t="s">
        <v>95</v>
      </c>
      <c r="B11" s="29" t="s">
        <v>23</v>
      </c>
      <c r="C11" s="21" t="s">
        <v>20</v>
      </c>
      <c r="D11" s="12" t="s">
        <v>21</v>
      </c>
      <c r="E11" s="71" t="s">
        <v>160</v>
      </c>
      <c r="F11" s="23" t="s">
        <v>13</v>
      </c>
      <c r="G11" s="31">
        <v>110058.68</v>
      </c>
      <c r="H11" s="31">
        <v>110058.68</v>
      </c>
      <c r="I11" s="25">
        <v>65</v>
      </c>
      <c r="J11" s="35">
        <f>H11</f>
        <v>110058.68</v>
      </c>
      <c r="K11" s="69" t="s">
        <v>136</v>
      </c>
      <c r="L11" s="18"/>
      <c r="M11" s="18"/>
      <c r="N11" s="18"/>
    </row>
    <row r="12" spans="1:14" ht="15.75" thickBot="1" x14ac:dyDescent="0.3">
      <c r="A12" s="37"/>
      <c r="B12" s="74" t="s">
        <v>4</v>
      </c>
      <c r="C12" s="74"/>
      <c r="D12" s="74"/>
      <c r="E12" s="74"/>
      <c r="F12" s="75"/>
      <c r="G12" s="38">
        <f>SUM(G11:G11)</f>
        <v>110058.68</v>
      </c>
      <c r="H12" s="38">
        <f>SUM(H11:H11)</f>
        <v>110058.68</v>
      </c>
      <c r="I12" s="39"/>
      <c r="J12" s="40"/>
      <c r="K12" s="36"/>
      <c r="L12" s="41"/>
    </row>
    <row r="13" spans="1:14" x14ac:dyDescent="0.25">
      <c r="A13" s="76" t="s">
        <v>122</v>
      </c>
      <c r="B13" s="77"/>
      <c r="C13" s="77"/>
      <c r="D13" s="77"/>
      <c r="E13" s="77"/>
      <c r="F13" s="77"/>
      <c r="G13" s="77"/>
      <c r="H13" s="77"/>
      <c r="I13" s="77"/>
      <c r="J13" s="77"/>
      <c r="K13" s="78"/>
    </row>
    <row r="14" spans="1:14" ht="30" x14ac:dyDescent="0.25">
      <c r="A14" s="9" t="s">
        <v>96</v>
      </c>
      <c r="B14" s="10" t="s">
        <v>35</v>
      </c>
      <c r="C14" s="11" t="s">
        <v>27</v>
      </c>
      <c r="D14" s="12" t="s">
        <v>32</v>
      </c>
      <c r="E14" s="70" t="s">
        <v>145</v>
      </c>
      <c r="F14" s="12" t="s">
        <v>14</v>
      </c>
      <c r="G14" s="14">
        <v>140000.01</v>
      </c>
      <c r="H14" s="15">
        <v>140000.01</v>
      </c>
      <c r="I14" s="42">
        <v>72</v>
      </c>
      <c r="J14" s="16">
        <f>H14</f>
        <v>140000.01</v>
      </c>
      <c r="K14" s="17" t="s">
        <v>118</v>
      </c>
      <c r="L14" s="18"/>
      <c r="M14" s="18"/>
      <c r="N14" s="18"/>
    </row>
    <row r="15" spans="1:14" ht="60" x14ac:dyDescent="0.25">
      <c r="A15" s="9" t="s">
        <v>97</v>
      </c>
      <c r="B15" s="10" t="s">
        <v>34</v>
      </c>
      <c r="C15" s="11" t="s">
        <v>26</v>
      </c>
      <c r="D15" s="12" t="s">
        <v>29</v>
      </c>
      <c r="E15" s="70" t="s">
        <v>146</v>
      </c>
      <c r="F15" s="12" t="s">
        <v>14</v>
      </c>
      <c r="G15" s="14">
        <v>359800</v>
      </c>
      <c r="H15" s="15">
        <v>302588.88</v>
      </c>
      <c r="I15" s="42">
        <v>54.5</v>
      </c>
      <c r="J15" s="16">
        <f>J14+H15</f>
        <v>442588.89</v>
      </c>
      <c r="K15" s="17" t="s">
        <v>118</v>
      </c>
      <c r="L15" s="18"/>
      <c r="M15" s="18"/>
      <c r="N15" s="18"/>
    </row>
    <row r="16" spans="1:14" x14ac:dyDescent="0.25">
      <c r="A16" s="43"/>
      <c r="B16" s="44"/>
      <c r="C16" s="43" t="s">
        <v>3</v>
      </c>
      <c r="D16" s="44"/>
      <c r="E16" s="44"/>
      <c r="F16" s="45"/>
      <c r="G16" s="32">
        <f>SUM(G14:G15)</f>
        <v>499800.01</v>
      </c>
      <c r="H16" s="32">
        <f>SUM(H14:H15)</f>
        <v>442588.89</v>
      </c>
      <c r="I16" s="22"/>
      <c r="J16" s="33"/>
      <c r="K16" s="34"/>
    </row>
    <row r="17" spans="1:14" x14ac:dyDescent="0.25">
      <c r="A17" s="79" t="s">
        <v>123</v>
      </c>
      <c r="B17" s="80"/>
      <c r="C17" s="80"/>
      <c r="D17" s="80"/>
      <c r="E17" s="80"/>
      <c r="F17" s="80"/>
      <c r="G17" s="80"/>
      <c r="H17" s="80"/>
      <c r="I17" s="80"/>
      <c r="J17" s="80"/>
      <c r="K17" s="81"/>
    </row>
    <row r="18" spans="1:14" ht="45" x14ac:dyDescent="0.25">
      <c r="A18" s="19" t="s">
        <v>98</v>
      </c>
      <c r="B18" s="20" t="s">
        <v>31</v>
      </c>
      <c r="C18" s="46" t="s">
        <v>20</v>
      </c>
      <c r="D18" s="22" t="s">
        <v>30</v>
      </c>
      <c r="E18" s="67" t="s">
        <v>147</v>
      </c>
      <c r="F18" s="22" t="s">
        <v>14</v>
      </c>
      <c r="G18" s="31">
        <v>99800</v>
      </c>
      <c r="H18" s="31">
        <v>99800</v>
      </c>
      <c r="I18" s="22">
        <v>60</v>
      </c>
      <c r="J18" s="47"/>
      <c r="K18" s="69" t="s">
        <v>137</v>
      </c>
    </row>
    <row r="19" spans="1:14" ht="60" x14ac:dyDescent="0.25">
      <c r="A19" s="28" t="s">
        <v>99</v>
      </c>
      <c r="B19" s="29" t="s">
        <v>36</v>
      </c>
      <c r="C19" s="21" t="s">
        <v>28</v>
      </c>
      <c r="D19" s="12" t="s">
        <v>33</v>
      </c>
      <c r="E19" s="71" t="s">
        <v>148</v>
      </c>
      <c r="F19" s="23" t="s">
        <v>14</v>
      </c>
      <c r="G19" s="31">
        <v>85000</v>
      </c>
      <c r="H19" s="31">
        <v>85000</v>
      </c>
      <c r="I19" s="48">
        <v>53</v>
      </c>
      <c r="J19" s="47"/>
      <c r="K19" s="69" t="s">
        <v>138</v>
      </c>
    </row>
    <row r="20" spans="1:14" ht="15.75" thickBot="1" x14ac:dyDescent="0.3">
      <c r="A20" s="37"/>
      <c r="B20" s="49"/>
      <c r="C20" s="37" t="s">
        <v>4</v>
      </c>
      <c r="D20" s="49"/>
      <c r="E20" s="49"/>
      <c r="F20" s="50"/>
      <c r="G20" s="38">
        <f>SUM(G18:G19)</f>
        <v>184800</v>
      </c>
      <c r="H20" s="38">
        <f>SUM(H18:H19)</f>
        <v>184800</v>
      </c>
      <c r="I20" s="39"/>
      <c r="J20" s="51"/>
      <c r="K20" s="52"/>
      <c r="L20" s="41"/>
      <c r="M20" s="41"/>
      <c r="N20" s="53"/>
    </row>
    <row r="21" spans="1:14" x14ac:dyDescent="0.25">
      <c r="A21" s="76" t="s">
        <v>124</v>
      </c>
      <c r="B21" s="77"/>
      <c r="C21" s="77"/>
      <c r="D21" s="77"/>
      <c r="E21" s="77"/>
      <c r="F21" s="77"/>
      <c r="G21" s="77"/>
      <c r="H21" s="77"/>
      <c r="I21" s="77"/>
      <c r="J21" s="77"/>
      <c r="K21" s="78"/>
    </row>
    <row r="22" spans="1:14" ht="30" x14ac:dyDescent="0.25">
      <c r="A22" s="9" t="s">
        <v>100</v>
      </c>
      <c r="B22" s="10" t="s">
        <v>46</v>
      </c>
      <c r="C22" s="11" t="s">
        <v>44</v>
      </c>
      <c r="D22" s="12" t="s">
        <v>45</v>
      </c>
      <c r="E22" s="70" t="s">
        <v>149</v>
      </c>
      <c r="F22" s="12" t="s">
        <v>40</v>
      </c>
      <c r="G22" s="14">
        <v>22295.200000000001</v>
      </c>
      <c r="H22" s="14">
        <v>17422</v>
      </c>
      <c r="I22" s="42">
        <v>72</v>
      </c>
      <c r="J22" s="16">
        <f>H22</f>
        <v>17422</v>
      </c>
      <c r="K22" s="17" t="s">
        <v>118</v>
      </c>
    </row>
    <row r="23" spans="1:14" ht="30" x14ac:dyDescent="0.25">
      <c r="A23" s="9" t="s">
        <v>101</v>
      </c>
      <c r="B23" s="10" t="s">
        <v>39</v>
      </c>
      <c r="C23" s="11" t="s">
        <v>37</v>
      </c>
      <c r="D23" s="12" t="s">
        <v>38</v>
      </c>
      <c r="E23" s="70" t="s">
        <v>150</v>
      </c>
      <c r="F23" s="12" t="s">
        <v>40</v>
      </c>
      <c r="G23" s="14">
        <v>21149.7</v>
      </c>
      <c r="H23" s="14">
        <v>2971.99</v>
      </c>
      <c r="I23" s="42">
        <v>63</v>
      </c>
      <c r="J23" s="16">
        <f>J22+H23</f>
        <v>20393.989999999998</v>
      </c>
      <c r="K23" s="17" t="s">
        <v>118</v>
      </c>
    </row>
    <row r="24" spans="1:14" x14ac:dyDescent="0.25">
      <c r="A24" s="43"/>
      <c r="B24" s="44"/>
      <c r="C24" s="43" t="s">
        <v>3</v>
      </c>
      <c r="D24" s="44"/>
      <c r="E24" s="44"/>
      <c r="F24" s="45"/>
      <c r="G24" s="32">
        <f>SUM(G22:G23)</f>
        <v>43444.9</v>
      </c>
      <c r="H24" s="32">
        <f>SUM(H22:H23)</f>
        <v>20393.989999999998</v>
      </c>
      <c r="I24" s="22"/>
      <c r="J24" s="33"/>
      <c r="K24" s="34"/>
    </row>
    <row r="25" spans="1:14" x14ac:dyDescent="0.25">
      <c r="A25" s="79" t="s">
        <v>125</v>
      </c>
      <c r="B25" s="80"/>
      <c r="C25" s="80"/>
      <c r="D25" s="80"/>
      <c r="E25" s="80"/>
      <c r="F25" s="80"/>
      <c r="G25" s="80"/>
      <c r="H25" s="80"/>
      <c r="I25" s="80"/>
      <c r="J25" s="80"/>
      <c r="K25" s="81"/>
    </row>
    <row r="26" spans="1:14" ht="60" x14ac:dyDescent="0.25">
      <c r="A26" s="19" t="s">
        <v>102</v>
      </c>
      <c r="B26" s="20" t="s">
        <v>43</v>
      </c>
      <c r="C26" s="21" t="s">
        <v>41</v>
      </c>
      <c r="D26" s="23" t="s">
        <v>42</v>
      </c>
      <c r="E26" s="67" t="s">
        <v>151</v>
      </c>
      <c r="F26" s="22" t="s">
        <v>40</v>
      </c>
      <c r="G26" s="31">
        <v>24751.9</v>
      </c>
      <c r="H26" s="31">
        <v>24751.9</v>
      </c>
      <c r="I26" s="22">
        <v>58</v>
      </c>
      <c r="J26" s="47"/>
      <c r="K26" s="69" t="s">
        <v>135</v>
      </c>
    </row>
    <row r="27" spans="1:14" ht="105" x14ac:dyDescent="0.25">
      <c r="A27" s="28" t="s">
        <v>103</v>
      </c>
      <c r="B27" s="29" t="s">
        <v>49</v>
      </c>
      <c r="C27" s="21" t="s">
        <v>47</v>
      </c>
      <c r="D27" s="23" t="s">
        <v>48</v>
      </c>
      <c r="E27" s="71" t="s">
        <v>152</v>
      </c>
      <c r="F27" s="23" t="s">
        <v>40</v>
      </c>
      <c r="G27" s="31">
        <v>54000</v>
      </c>
      <c r="H27" s="31">
        <v>54000</v>
      </c>
      <c r="I27" s="48">
        <v>30</v>
      </c>
      <c r="J27" s="54"/>
      <c r="K27" s="69" t="s">
        <v>133</v>
      </c>
    </row>
    <row r="28" spans="1:14" ht="30" x14ac:dyDescent="0.25">
      <c r="A28" s="28" t="s">
        <v>104</v>
      </c>
      <c r="B28" s="29" t="s">
        <v>84</v>
      </c>
      <c r="C28" s="21" t="s">
        <v>82</v>
      </c>
      <c r="D28" s="23" t="s">
        <v>83</v>
      </c>
      <c r="E28" s="23"/>
      <c r="F28" s="23" t="s">
        <v>40</v>
      </c>
      <c r="G28" s="31">
        <v>39430</v>
      </c>
      <c r="H28" s="31">
        <v>39430</v>
      </c>
      <c r="I28" s="48">
        <v>0</v>
      </c>
      <c r="J28" s="54"/>
      <c r="K28" s="69" t="s">
        <v>134</v>
      </c>
    </row>
    <row r="29" spans="1:14" ht="15.75" thickBot="1" x14ac:dyDescent="0.3">
      <c r="A29" s="73" t="s">
        <v>4</v>
      </c>
      <c r="B29" s="74"/>
      <c r="C29" s="74"/>
      <c r="D29" s="74"/>
      <c r="E29" s="74"/>
      <c r="F29" s="75"/>
      <c r="G29" s="38">
        <f>SUM(G26:G28)</f>
        <v>118181.9</v>
      </c>
      <c r="H29" s="38">
        <f>SUM(H26:H28)</f>
        <v>118181.9</v>
      </c>
      <c r="I29" s="39"/>
      <c r="J29" s="51"/>
      <c r="K29" s="52"/>
      <c r="L29" s="41"/>
      <c r="M29" s="41"/>
      <c r="N29" s="53"/>
    </row>
    <row r="30" spans="1:14" x14ac:dyDescent="0.25">
      <c r="A30" s="76" t="s">
        <v>126</v>
      </c>
      <c r="B30" s="77"/>
      <c r="C30" s="77"/>
      <c r="D30" s="77"/>
      <c r="E30" s="77"/>
      <c r="F30" s="77"/>
      <c r="G30" s="77"/>
      <c r="H30" s="77"/>
      <c r="I30" s="77"/>
      <c r="J30" s="77"/>
      <c r="K30" s="78"/>
    </row>
    <row r="31" spans="1:14" ht="60" x14ac:dyDescent="0.25">
      <c r="A31" s="9" t="s">
        <v>105</v>
      </c>
      <c r="B31" s="10" t="s">
        <v>62</v>
      </c>
      <c r="C31" s="11" t="s">
        <v>60</v>
      </c>
      <c r="D31" s="12" t="s">
        <v>61</v>
      </c>
      <c r="E31" s="72" t="s">
        <v>153</v>
      </c>
      <c r="F31" s="12" t="s">
        <v>50</v>
      </c>
      <c r="G31" s="14">
        <v>26362.240000000002</v>
      </c>
      <c r="H31" s="14">
        <v>25122.240000000002</v>
      </c>
      <c r="I31" s="42">
        <v>73</v>
      </c>
      <c r="J31" s="16">
        <f>H31</f>
        <v>25122.240000000002</v>
      </c>
      <c r="K31" s="17" t="s">
        <v>118</v>
      </c>
    </row>
    <row r="32" spans="1:14" ht="60" x14ac:dyDescent="0.25">
      <c r="A32" s="9" t="s">
        <v>106</v>
      </c>
      <c r="B32" s="10" t="s">
        <v>66</v>
      </c>
      <c r="C32" s="11" t="s">
        <v>64</v>
      </c>
      <c r="D32" s="12" t="s">
        <v>65</v>
      </c>
      <c r="E32" s="70" t="s">
        <v>154</v>
      </c>
      <c r="F32" s="12" t="s">
        <v>50</v>
      </c>
      <c r="G32" s="14">
        <v>30800.61</v>
      </c>
      <c r="H32" s="14">
        <v>30800.61</v>
      </c>
      <c r="I32" s="42">
        <v>63</v>
      </c>
      <c r="J32" s="16">
        <f>J31+H32</f>
        <v>55922.850000000006</v>
      </c>
      <c r="K32" s="17" t="s">
        <v>118</v>
      </c>
    </row>
    <row r="33" spans="1:14" ht="90" x14ac:dyDescent="0.25">
      <c r="A33" s="19" t="s">
        <v>107</v>
      </c>
      <c r="B33" s="20" t="s">
        <v>75</v>
      </c>
      <c r="C33" s="21" t="s">
        <v>28</v>
      </c>
      <c r="D33" s="23" t="s">
        <v>74</v>
      </c>
      <c r="E33" s="71" t="s">
        <v>155</v>
      </c>
      <c r="F33" s="23" t="s">
        <v>50</v>
      </c>
      <c r="G33" s="24">
        <v>47740</v>
      </c>
      <c r="H33" s="24">
        <v>47740</v>
      </c>
      <c r="I33" s="48">
        <v>55</v>
      </c>
      <c r="J33" s="16">
        <f t="shared" ref="J33:J35" si="0">J32+H33</f>
        <v>103662.85</v>
      </c>
      <c r="K33" s="17" t="s">
        <v>118</v>
      </c>
      <c r="N33" s="2"/>
    </row>
    <row r="34" spans="1:14" ht="45" x14ac:dyDescent="0.25">
      <c r="A34" s="19" t="s">
        <v>108</v>
      </c>
      <c r="B34" s="20" t="s">
        <v>73</v>
      </c>
      <c r="C34" s="21" t="s">
        <v>71</v>
      </c>
      <c r="D34" s="23" t="s">
        <v>72</v>
      </c>
      <c r="E34" s="71" t="s">
        <v>156</v>
      </c>
      <c r="F34" s="23" t="s">
        <v>50</v>
      </c>
      <c r="G34" s="24">
        <v>6429</v>
      </c>
      <c r="H34" s="14">
        <v>4445</v>
      </c>
      <c r="I34" s="48">
        <v>53</v>
      </c>
      <c r="J34" s="16">
        <f t="shared" si="0"/>
        <v>108107.85</v>
      </c>
      <c r="K34" s="17" t="s">
        <v>118</v>
      </c>
      <c r="N34" s="2"/>
    </row>
    <row r="35" spans="1:14" ht="45" x14ac:dyDescent="0.25">
      <c r="A35" s="19" t="s">
        <v>109</v>
      </c>
      <c r="B35" s="20" t="s">
        <v>68</v>
      </c>
      <c r="C35" s="21" t="s">
        <v>20</v>
      </c>
      <c r="D35" s="12" t="s">
        <v>67</v>
      </c>
      <c r="E35" s="71" t="s">
        <v>147</v>
      </c>
      <c r="F35" s="23" t="s">
        <v>50</v>
      </c>
      <c r="G35" s="24">
        <v>57000</v>
      </c>
      <c r="H35" s="15">
        <v>57000</v>
      </c>
      <c r="I35" s="48">
        <v>47</v>
      </c>
      <c r="J35" s="16">
        <f t="shared" si="0"/>
        <v>165107.85</v>
      </c>
      <c r="K35" s="17" t="s">
        <v>118</v>
      </c>
    </row>
    <row r="36" spans="1:14" x14ac:dyDescent="0.25">
      <c r="A36" s="82" t="s">
        <v>3</v>
      </c>
      <c r="B36" s="83"/>
      <c r="C36" s="83"/>
      <c r="D36" s="83"/>
      <c r="E36" s="83"/>
      <c r="F36" s="84"/>
      <c r="G36" s="32">
        <f>SUM(G31:G35)</f>
        <v>168331.85</v>
      </c>
      <c r="H36" s="32">
        <f>SUM(H31:H35)</f>
        <v>165107.85</v>
      </c>
      <c r="I36" s="22"/>
      <c r="J36" s="33"/>
      <c r="K36" s="34"/>
    </row>
    <row r="37" spans="1:14" x14ac:dyDescent="0.25">
      <c r="A37" s="79" t="s">
        <v>127</v>
      </c>
      <c r="B37" s="80"/>
      <c r="C37" s="80"/>
      <c r="D37" s="80"/>
      <c r="E37" s="80"/>
      <c r="F37" s="80"/>
      <c r="G37" s="80"/>
      <c r="H37" s="80"/>
      <c r="I37" s="80"/>
      <c r="J37" s="80"/>
      <c r="K37" s="81"/>
    </row>
    <row r="38" spans="1:14" ht="60" x14ac:dyDescent="0.25">
      <c r="A38" s="19" t="s">
        <v>110</v>
      </c>
      <c r="B38" s="20" t="s">
        <v>63</v>
      </c>
      <c r="C38" s="21" t="s">
        <v>16</v>
      </c>
      <c r="D38" s="70" t="s">
        <v>139</v>
      </c>
      <c r="E38" s="71" t="s">
        <v>90</v>
      </c>
      <c r="F38" s="23" t="s">
        <v>50</v>
      </c>
      <c r="G38" s="24">
        <v>200000</v>
      </c>
      <c r="H38" s="24">
        <v>200000</v>
      </c>
      <c r="I38" s="48">
        <v>65</v>
      </c>
      <c r="J38" s="54"/>
      <c r="K38" s="69" t="s">
        <v>136</v>
      </c>
    </row>
    <row r="39" spans="1:14" ht="45" x14ac:dyDescent="0.25">
      <c r="A39" s="9" t="s">
        <v>111</v>
      </c>
      <c r="B39" s="10" t="s">
        <v>59</v>
      </c>
      <c r="C39" s="11" t="s">
        <v>57</v>
      </c>
      <c r="D39" s="12" t="s">
        <v>58</v>
      </c>
      <c r="E39" s="70" t="s">
        <v>157</v>
      </c>
      <c r="F39" s="12" t="s">
        <v>50</v>
      </c>
      <c r="G39" s="14">
        <v>364545.28000000003</v>
      </c>
      <c r="H39" s="14">
        <v>362659.24119999999</v>
      </c>
      <c r="I39" s="42">
        <v>64</v>
      </c>
      <c r="J39" s="16"/>
      <c r="K39" s="69" t="s">
        <v>140</v>
      </c>
    </row>
    <row r="40" spans="1:14" ht="75" x14ac:dyDescent="0.25">
      <c r="A40" s="28" t="s">
        <v>112</v>
      </c>
      <c r="B40" s="29" t="s">
        <v>56</v>
      </c>
      <c r="C40" s="21" t="s">
        <v>54</v>
      </c>
      <c r="D40" s="23" t="s">
        <v>55</v>
      </c>
      <c r="E40" s="71" t="s">
        <v>163</v>
      </c>
      <c r="F40" s="23" t="s">
        <v>50</v>
      </c>
      <c r="G40" s="31">
        <v>34736.1</v>
      </c>
      <c r="H40" s="31">
        <v>34736.1</v>
      </c>
      <c r="I40" s="48">
        <v>63</v>
      </c>
      <c r="J40" s="54"/>
      <c r="K40" s="69" t="s">
        <v>141</v>
      </c>
    </row>
    <row r="41" spans="1:14" ht="75" x14ac:dyDescent="0.25">
      <c r="A41" s="19" t="s">
        <v>113</v>
      </c>
      <c r="B41" s="20" t="s">
        <v>78</v>
      </c>
      <c r="C41" s="21" t="s">
        <v>76</v>
      </c>
      <c r="D41" s="23" t="s">
        <v>77</v>
      </c>
      <c r="E41" s="71" t="s">
        <v>158</v>
      </c>
      <c r="F41" s="23" t="s">
        <v>50</v>
      </c>
      <c r="G41" s="24">
        <v>218400.64000000001</v>
      </c>
      <c r="H41" s="24">
        <v>218400.64000000001</v>
      </c>
      <c r="I41" s="48">
        <v>54</v>
      </c>
      <c r="J41" s="47"/>
      <c r="K41" s="69" t="s">
        <v>142</v>
      </c>
    </row>
    <row r="42" spans="1:14" ht="60" x14ac:dyDescent="0.25">
      <c r="A42" s="19" t="s">
        <v>114</v>
      </c>
      <c r="B42" s="20" t="s">
        <v>70</v>
      </c>
      <c r="C42" s="21" t="s">
        <v>20</v>
      </c>
      <c r="D42" s="12" t="s">
        <v>69</v>
      </c>
      <c r="E42" s="71" t="s">
        <v>159</v>
      </c>
      <c r="F42" s="23" t="s">
        <v>50</v>
      </c>
      <c r="G42" s="24">
        <v>74000</v>
      </c>
      <c r="H42" s="15">
        <v>74000</v>
      </c>
      <c r="I42" s="48">
        <v>52</v>
      </c>
      <c r="J42" s="35"/>
      <c r="K42" s="69" t="s">
        <v>140</v>
      </c>
    </row>
    <row r="43" spans="1:14" ht="75" x14ac:dyDescent="0.25">
      <c r="A43" s="19" t="s">
        <v>115</v>
      </c>
      <c r="B43" s="20" t="s">
        <v>53</v>
      </c>
      <c r="C43" s="21" t="s">
        <v>51</v>
      </c>
      <c r="D43" s="23" t="s">
        <v>52</v>
      </c>
      <c r="E43" s="67" t="s">
        <v>162</v>
      </c>
      <c r="F43" s="22" t="s">
        <v>50</v>
      </c>
      <c r="G43" s="31">
        <v>50000</v>
      </c>
      <c r="H43" s="31">
        <v>50000</v>
      </c>
      <c r="I43" s="22">
        <v>48</v>
      </c>
      <c r="J43" s="54"/>
      <c r="K43" s="69" t="s">
        <v>143</v>
      </c>
    </row>
    <row r="44" spans="1:14" ht="75" x14ac:dyDescent="0.25">
      <c r="A44" s="19" t="s">
        <v>116</v>
      </c>
      <c r="B44" s="20" t="s">
        <v>81</v>
      </c>
      <c r="C44" s="21" t="s">
        <v>79</v>
      </c>
      <c r="D44" s="23" t="s">
        <v>80</v>
      </c>
      <c r="E44" s="71" t="s">
        <v>161</v>
      </c>
      <c r="F44" s="23" t="s">
        <v>50</v>
      </c>
      <c r="G44" s="24">
        <v>49972</v>
      </c>
      <c r="H44" s="14">
        <v>33480</v>
      </c>
      <c r="I44" s="48">
        <v>45</v>
      </c>
      <c r="J44" s="35"/>
      <c r="K44" s="69" t="s">
        <v>144</v>
      </c>
    </row>
    <row r="45" spans="1:14" ht="15.75" thickBot="1" x14ac:dyDescent="0.3">
      <c r="A45" s="73" t="s">
        <v>4</v>
      </c>
      <c r="B45" s="74"/>
      <c r="C45" s="74"/>
      <c r="D45" s="74"/>
      <c r="E45" s="74"/>
      <c r="F45" s="75"/>
      <c r="G45" s="38">
        <f>SUM(G38:G44)</f>
        <v>991654.02</v>
      </c>
      <c r="H45" s="38">
        <f>SUM(H38:H44)</f>
        <v>973275.98120000004</v>
      </c>
      <c r="I45" s="39"/>
      <c r="J45" s="51"/>
      <c r="K45" s="52"/>
      <c r="L45" s="41"/>
      <c r="N45" s="2"/>
    </row>
    <row r="46" spans="1:14" ht="15.75" thickBot="1" x14ac:dyDescent="0.3">
      <c r="A46" s="55"/>
      <c r="B46" s="56"/>
      <c r="C46" s="57" t="s">
        <v>5</v>
      </c>
      <c r="D46" s="56"/>
      <c r="E46" s="56"/>
      <c r="F46" s="56"/>
      <c r="G46" s="58">
        <f>G36+G24+G16+G9</f>
        <v>1358949.52</v>
      </c>
      <c r="H46" s="58">
        <f>H36+H24+H16+H9</f>
        <v>1274471.78</v>
      </c>
      <c r="I46" s="59"/>
      <c r="J46" s="56"/>
      <c r="K46" s="60"/>
    </row>
    <row r="47" spans="1:14" ht="15.75" thickBot="1" x14ac:dyDescent="0.3">
      <c r="A47" s="61"/>
      <c r="B47" s="62"/>
      <c r="C47" s="63" t="s">
        <v>6</v>
      </c>
      <c r="D47" s="62"/>
      <c r="E47" s="62"/>
      <c r="F47" s="62"/>
      <c r="G47" s="64">
        <f>G45+G29+G20+G12</f>
        <v>1404694.5999999999</v>
      </c>
      <c r="H47" s="64">
        <f>H45+H29+H20+H12</f>
        <v>1386316.5611999999</v>
      </c>
      <c r="I47" s="56"/>
      <c r="J47" s="56"/>
      <c r="K47" s="60"/>
    </row>
    <row r="48" spans="1:14" ht="15.75" thickBot="1" x14ac:dyDescent="0.3">
      <c r="A48" s="61"/>
      <c r="B48" s="62"/>
      <c r="C48" s="63" t="s">
        <v>7</v>
      </c>
      <c r="D48" s="62"/>
      <c r="E48" s="62"/>
      <c r="F48" s="62"/>
      <c r="G48" s="64">
        <f>G46+G47</f>
        <v>2763644.12</v>
      </c>
      <c r="H48" s="64">
        <f>H46+H47</f>
        <v>2660788.3411999997</v>
      </c>
      <c r="I48" s="56"/>
      <c r="J48" s="56"/>
      <c r="K48" s="60"/>
      <c r="N48" s="2"/>
    </row>
    <row r="49" spans="1:11" x14ac:dyDescent="0.25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8"/>
    </row>
    <row r="50" spans="1:1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5" spans="1:11" x14ac:dyDescent="0.25">
      <c r="A55" s="1" t="s">
        <v>128</v>
      </c>
      <c r="B55" s="66" t="s">
        <v>129</v>
      </c>
    </row>
    <row r="56" spans="1:11" x14ac:dyDescent="0.25">
      <c r="H56" s="2"/>
    </row>
  </sheetData>
  <sortState ref="A47:R53">
    <sortCondition descending="1" ref="I47:I53"/>
  </sortState>
  <mergeCells count="23">
    <mergeCell ref="B12:F12"/>
    <mergeCell ref="C2:C3"/>
    <mergeCell ref="D2:D3"/>
    <mergeCell ref="E2:E3"/>
    <mergeCell ref="B2:B3"/>
    <mergeCell ref="F2:F3"/>
    <mergeCell ref="A2:A3"/>
    <mergeCell ref="B1:K1"/>
    <mergeCell ref="A4:K4"/>
    <mergeCell ref="A9:F9"/>
    <mergeCell ref="A10:K10"/>
    <mergeCell ref="H2:H3"/>
    <mergeCell ref="I2:I3"/>
    <mergeCell ref="J2:J3"/>
    <mergeCell ref="A45:F45"/>
    <mergeCell ref="A21:K21"/>
    <mergeCell ref="A37:K37"/>
    <mergeCell ref="A30:K30"/>
    <mergeCell ref="A13:K13"/>
    <mergeCell ref="A17:K17"/>
    <mergeCell ref="A25:K25"/>
    <mergeCell ref="A29:F29"/>
    <mergeCell ref="A36:F36"/>
  </mergeCells>
  <pageMargins left="0.11811023622047245" right="0.11811023622047245" top="0.69" bottom="0.16" header="0.31496062992125984" footer="0.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ΠΙΝΑΚΑΣ ΓΙΑ ΑΝΑΡΤΗΣΗ</vt:lpstr>
      <vt:lpstr>'ΠΙΝΑΚΑΣ ΓΙΑ ΑΝΑΡΤΗΣΗ'!Print_Titles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user4</cp:lastModifiedBy>
  <cp:lastPrinted>2019-06-24T12:04:09Z</cp:lastPrinted>
  <dcterms:created xsi:type="dcterms:W3CDTF">2019-03-27T11:44:18Z</dcterms:created>
  <dcterms:modified xsi:type="dcterms:W3CDTF">2019-06-26T06:39:01Z</dcterms:modified>
</cp:coreProperties>
</file>